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kevan/Desktop/HOA/Budget/"/>
    </mc:Choice>
  </mc:AlternateContent>
  <xr:revisionPtr revIDLastSave="0" documentId="8_{F7B61B71-668B-4E44-AD21-434C58CAA522}" xr6:coauthVersionLast="47" xr6:coauthVersionMax="47" xr10:uidLastSave="{00000000-0000-0000-0000-000000000000}"/>
  <bookViews>
    <workbookView xWindow="0" yWindow="460" windowWidth="29040" windowHeight="15840" xr2:uid="{16CA75AF-2253-44C2-95B2-F81CC2BD86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61" i="1" s="1"/>
  <c r="B12" i="1"/>
  <c r="D13" i="1"/>
  <c r="D16" i="1" s="1"/>
  <c r="D41" i="1"/>
  <c r="B61" i="1"/>
  <c r="B41" i="1"/>
  <c r="D67" i="1" l="1"/>
  <c r="D69" i="1"/>
  <c r="B67" i="1"/>
</calcChain>
</file>

<file path=xl/sharedStrings.xml><?xml version="1.0" encoding="utf-8"?>
<sst xmlns="http://schemas.openxmlformats.org/spreadsheetml/2006/main" count="51" uniqueCount="44">
  <si>
    <t>REVENUE</t>
  </si>
  <si>
    <t>TOTAL BUDGETED REVENUES</t>
  </si>
  <si>
    <t>BUDGETED CURRENT DUES ASSESSMENTS</t>
  </si>
  <si>
    <t>EXPENSES</t>
  </si>
  <si>
    <t>TOTAL BUDGETED EXPENSES</t>
  </si>
  <si>
    <t xml:space="preserve">     Association Administration</t>
  </si>
  <si>
    <t xml:space="preserve">         Tax Return/Forms</t>
  </si>
  <si>
    <t xml:space="preserve">         Incorporation Registration</t>
  </si>
  <si>
    <t xml:space="preserve">     Insurance</t>
  </si>
  <si>
    <t xml:space="preserve">          Basic Liability/D&amp;O Insurance Policy</t>
  </si>
  <si>
    <t xml:space="preserve">     Legal Services</t>
  </si>
  <si>
    <t xml:space="preserve">         Dues Collection Communication</t>
  </si>
  <si>
    <t xml:space="preserve">     Membership Communications</t>
  </si>
  <si>
    <t xml:space="preserve">         Entranceway Signage/Cones</t>
  </si>
  <si>
    <t xml:space="preserve">     Entrance Way</t>
  </si>
  <si>
    <t xml:space="preserve">         Ground Maintenance/Pruning for WC I and WC II</t>
  </si>
  <si>
    <t xml:space="preserve">         Water/SprinklerTests/Irrigation System Repairs </t>
  </si>
  <si>
    <t xml:space="preserve">                  Water Charges</t>
  </si>
  <si>
    <t xml:space="preserve">                  Backflow Tests</t>
  </si>
  <si>
    <t xml:space="preserve">                  Irrigation System Repairs</t>
  </si>
  <si>
    <t xml:space="preserve">         Miscellaneous Wescliffe I and II Entranceway Expenses</t>
  </si>
  <si>
    <t xml:space="preserve">    Green Belt Maintenance</t>
  </si>
  <si>
    <t xml:space="preserve">         Planting and Cutting</t>
  </si>
  <si>
    <t>CAPITAL EXPENDITURES RESERVE ACCOUNT</t>
  </si>
  <si>
    <t>ACTUAL</t>
  </si>
  <si>
    <t>ADMINISTRATIVE EXPENSES</t>
  </si>
  <si>
    <t xml:space="preserve">                 Snapped tree in green belt removal costs</t>
  </si>
  <si>
    <t>TOTAL DUES COLLECTED</t>
  </si>
  <si>
    <t>**</t>
  </si>
  <si>
    <t>OPERATIONAL EXPENSES</t>
  </si>
  <si>
    <t>TOTAL ADMINSTRATIVE EXPENSES</t>
  </si>
  <si>
    <t>TOTAL OPERATIONAL EXPENSES</t>
  </si>
  <si>
    <t>BEGINNING CASH BALANCE, JANUARY 1 ,2021</t>
  </si>
  <si>
    <t xml:space="preserve">  Current Year (58 paid) (1 unpaid)</t>
  </si>
  <si>
    <t xml:space="preserve">  Past Years (4 paid) (1 unpaid)</t>
  </si>
  <si>
    <t>2022 PROPOSED WESCLIFFE HOMEOWNERS ASSOCIATION BUDGET -- DUES $250/LOT</t>
  </si>
  <si>
    <t>PROPOSED</t>
  </si>
  <si>
    <t>ENDING CASH BALANCE, DECEMBER 31, 2021</t>
  </si>
  <si>
    <t xml:space="preserve">         Postage and Website Costs</t>
  </si>
  <si>
    <t>Note 1</t>
  </si>
  <si>
    <t>Notes</t>
  </si>
  <si>
    <t>Note 2</t>
  </si>
  <si>
    <t>2.  Website Costs are a new item and as the Association is starting use this media more for communications</t>
  </si>
  <si>
    <t>1.  2022 dues are set at $250 (an increase of $15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</si>
</sst>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i/>
      <sz val="16"/>
      <color theme="1"/>
      <name val="Tahoma"/>
      <family val="2"/>
    </font>
    <font>
      <b/>
      <sz val="14"/>
      <color theme="1"/>
      <name val="Tahoma"/>
      <family val="2"/>
    </font>
    <font>
      <b/>
      <i/>
      <sz val="12"/>
      <color theme="1"/>
      <name val="Tahoma"/>
      <family val="2"/>
    </font>
    <font>
      <b/>
      <sz val="11"/>
      <color theme="1"/>
      <name val="Tahoma"/>
      <family val="2"/>
    </font>
    <font>
      <i/>
      <sz val="12"/>
      <color theme="1"/>
      <name val="Tahoma"/>
      <family val="2"/>
    </font>
    <font>
      <sz val="14"/>
      <color theme="1"/>
      <name val="Tahoma"/>
      <family val="2"/>
    </font>
    <font>
      <sz val="11"/>
      <color theme="1"/>
      <name val="Tahoma"/>
      <family val="2"/>
    </font>
    <font>
      <b/>
      <i/>
      <sz val="12"/>
      <color rgb="FF0070C0"/>
      <name val="Tahoma"/>
      <family val="2"/>
    </font>
    <font>
      <i/>
      <sz val="11"/>
      <color theme="1"/>
      <name val="Tahoma"/>
      <family val="2"/>
    </font>
    <font>
      <sz val="12"/>
      <color theme="1"/>
      <name val="Calibri"/>
      <family val="2"/>
      <scheme val="minor"/>
    </font>
    <font>
      <b/>
      <i/>
      <sz val="14"/>
      <color theme="1"/>
      <name val="Tahoma"/>
      <family val="2"/>
    </font>
    <font>
      <b/>
      <sz val="16"/>
      <color theme="1"/>
      <name val="Calibri"/>
      <family val="2"/>
      <scheme val="minor"/>
    </font>
    <font>
      <b/>
      <sz val="6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/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4" borderId="2" xfId="0" applyFont="1" applyFill="1" applyBorder="1"/>
    <xf numFmtId="44" fontId="8" fillId="4" borderId="3" xfId="0" applyNumberFormat="1" applyFont="1" applyFill="1" applyBorder="1"/>
    <xf numFmtId="0" fontId="9" fillId="0" borderId="0" xfId="0" applyFont="1"/>
    <xf numFmtId="44" fontId="3" fillId="0" borderId="0" xfId="0" applyNumberFormat="1" applyFont="1"/>
    <xf numFmtId="44" fontId="8" fillId="0" borderId="0" xfId="0" applyNumberFormat="1" applyFont="1"/>
    <xf numFmtId="0" fontId="9" fillId="0" borderId="4" xfId="0" applyFont="1" applyBorder="1"/>
    <xf numFmtId="44" fontId="8" fillId="0" borderId="4" xfId="0" applyNumberFormat="1" applyFont="1" applyBorder="1"/>
    <xf numFmtId="0" fontId="3" fillId="5" borderId="0" xfId="0" applyFont="1" applyFill="1" applyAlignment="1">
      <alignment horizontal="center"/>
    </xf>
    <xf numFmtId="0" fontId="10" fillId="0" borderId="0" xfId="0" applyFont="1"/>
    <xf numFmtId="0" fontId="7" fillId="6" borderId="5" xfId="0" applyFont="1" applyFill="1" applyBorder="1"/>
    <xf numFmtId="0" fontId="3" fillId="0" borderId="0" xfId="0" applyFont="1"/>
    <xf numFmtId="43" fontId="8" fillId="0" borderId="0" xfId="1" applyFont="1" applyBorder="1"/>
    <xf numFmtId="43" fontId="11" fillId="0" borderId="0" xfId="1" applyFont="1" applyBorder="1"/>
    <xf numFmtId="43" fontId="3" fillId="0" borderId="0" xfId="1" applyFont="1" applyFill="1" applyBorder="1"/>
    <xf numFmtId="43" fontId="8" fillId="0" borderId="0" xfId="1" applyFont="1" applyFill="1" applyBorder="1"/>
    <xf numFmtId="0" fontId="7" fillId="6" borderId="5" xfId="0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44" fontId="9" fillId="0" borderId="0" xfId="2" applyFont="1" applyBorder="1"/>
    <xf numFmtId="44" fontId="8" fillId="0" borderId="0" xfId="2" applyFont="1" applyFill="1" applyBorder="1"/>
    <xf numFmtId="44" fontId="1" fillId="0" borderId="0" xfId="2" applyFont="1" applyBorder="1"/>
    <xf numFmtId="44" fontId="13" fillId="0" borderId="0" xfId="2" applyFont="1" applyBorder="1"/>
    <xf numFmtId="44" fontId="4" fillId="0" borderId="0" xfId="2" applyFont="1" applyBorder="1"/>
    <xf numFmtId="44" fontId="3" fillId="0" borderId="0" xfId="2" applyFont="1" applyBorder="1"/>
    <xf numFmtId="44" fontId="14" fillId="0" borderId="0" xfId="2" applyFont="1" applyBorder="1"/>
    <xf numFmtId="44" fontId="7" fillId="6" borderId="5" xfId="2" applyFont="1" applyFill="1" applyBorder="1" applyAlignment="1">
      <alignment horizontal="right"/>
    </xf>
    <xf numFmtId="44" fontId="8" fillId="0" borderId="0" xfId="2" applyFont="1" applyBorder="1"/>
    <xf numFmtId="44" fontId="7" fillId="0" borderId="0" xfId="2" applyFont="1" applyFill="1" applyBorder="1" applyAlignment="1">
      <alignment horizontal="right"/>
    </xf>
    <xf numFmtId="44" fontId="12" fillId="0" borderId="0" xfId="2" applyFont="1" applyFill="1" applyBorder="1" applyAlignment="1">
      <alignment horizontal="right"/>
    </xf>
    <xf numFmtId="44" fontId="11" fillId="0" borderId="0" xfId="2" applyFont="1" applyBorder="1"/>
    <xf numFmtId="44" fontId="7" fillId="6" borderId="2" xfId="2" applyFont="1" applyFill="1" applyBorder="1" applyAlignment="1">
      <alignment horizontal="right"/>
    </xf>
    <xf numFmtId="44" fontId="8" fillId="6" borderId="3" xfId="2" applyFont="1" applyFill="1" applyBorder="1"/>
    <xf numFmtId="44" fontId="10" fillId="0" borderId="0" xfId="2" applyFont="1" applyBorder="1"/>
    <xf numFmtId="0" fontId="15" fillId="0" borderId="0" xfId="0" applyFont="1"/>
    <xf numFmtId="0" fontId="16" fillId="0" borderId="0" xfId="0" applyFont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7" borderId="0" xfId="0" applyFont="1" applyFill="1"/>
    <xf numFmtId="44" fontId="8" fillId="8" borderId="5" xfId="0" applyNumberFormat="1" applyFont="1" applyFill="1" applyBorder="1"/>
    <xf numFmtId="0" fontId="3" fillId="9" borderId="0" xfId="0" applyFont="1" applyFill="1" applyAlignment="1">
      <alignment horizontal="center"/>
    </xf>
    <xf numFmtId="44" fontId="8" fillId="0" borderId="0" xfId="0" applyNumberFormat="1" applyFont="1" applyFill="1" applyBorder="1"/>
    <xf numFmtId="44" fontId="3" fillId="0" borderId="0" xfId="0" applyNumberFormat="1" applyFont="1" applyFill="1"/>
    <xf numFmtId="44" fontId="8" fillId="0" borderId="0" xfId="0" applyNumberFormat="1" applyFont="1" applyFill="1"/>
    <xf numFmtId="0" fontId="0" fillId="0" borderId="0" xfId="0" applyFill="1"/>
    <xf numFmtId="0" fontId="10" fillId="0" borderId="0" xfId="0" applyFont="1" applyFill="1"/>
    <xf numFmtId="44" fontId="8" fillId="0" borderId="4" xfId="0" applyNumberFormat="1" applyFont="1" applyFill="1" applyBorder="1"/>
    <xf numFmtId="0" fontId="0" fillId="0" borderId="4" xfId="0" applyBorder="1"/>
    <xf numFmtId="0" fontId="17" fillId="0" borderId="0" xfId="1" applyNumberFormat="1" applyFont="1" applyBorder="1"/>
    <xf numFmtId="0" fontId="18" fillId="0" borderId="0" xfId="0" applyFont="1"/>
    <xf numFmtId="44" fontId="8" fillId="6" borderId="5" xfId="2" applyFont="1" applyFill="1" applyBorder="1"/>
    <xf numFmtId="0" fontId="1" fillId="0" borderId="0" xfId="0" applyFont="1"/>
    <xf numFmtId="44" fontId="8" fillId="0" borderId="0" xfId="2" applyFont="1" applyBorder="1" applyAlignment="1">
      <alignment horizontal="center"/>
    </xf>
    <xf numFmtId="0" fontId="21" fillId="0" borderId="0" xfId="0" applyFont="1"/>
    <xf numFmtId="44" fontId="21" fillId="0" borderId="0" xfId="2" applyFont="1" applyBorder="1"/>
    <xf numFmtId="0" fontId="19" fillId="0" borderId="0" xfId="0" applyFont="1"/>
    <xf numFmtId="44" fontId="0" fillId="0" borderId="0" xfId="0" applyNumberFormat="1"/>
    <xf numFmtId="43" fontId="0" fillId="0" borderId="0" xfId="0" applyNumberFormat="1"/>
    <xf numFmtId="0" fontId="22" fillId="0" borderId="0" xfId="0" applyFont="1"/>
    <xf numFmtId="0" fontId="20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D49C-FBE8-40FF-B092-46DF4B6FBF7C}">
  <dimension ref="A2:I80"/>
  <sheetViews>
    <sheetView tabSelected="1" topLeftCell="A52" zoomScaleNormal="100" workbookViewId="0">
      <selection activeCell="A76" sqref="A76"/>
    </sheetView>
  </sheetViews>
  <sheetFormatPr baseColWidth="10" defaultColWidth="8.83203125" defaultRowHeight="15" x14ac:dyDescent="0.2"/>
  <cols>
    <col min="1" max="1" width="82.33203125" customWidth="1"/>
    <col min="2" max="2" width="16.33203125" bestFit="1" customWidth="1"/>
    <col min="3" max="3" width="2.1640625" customWidth="1"/>
    <col min="4" max="4" width="20.5" customWidth="1"/>
    <col min="5" max="5" width="3" customWidth="1"/>
    <col min="6" max="6" width="9.1640625" style="65"/>
    <col min="9" max="9" width="10.5" bestFit="1" customWidth="1"/>
  </cols>
  <sheetData>
    <row r="2" spans="1:6" ht="22" thickBot="1" x14ac:dyDescent="0.3">
      <c r="A2" s="66" t="s">
        <v>35</v>
      </c>
      <c r="B2" s="66"/>
      <c r="C2" s="66"/>
      <c r="D2" s="66"/>
      <c r="E2" s="42"/>
    </row>
    <row r="3" spans="1:6" ht="19" x14ac:dyDescent="0.25">
      <c r="B3" s="1"/>
      <c r="C3" s="1"/>
    </row>
    <row r="4" spans="1:6" ht="16" x14ac:dyDescent="0.2">
      <c r="B4" s="2">
        <v>2022</v>
      </c>
      <c r="C4" s="44"/>
      <c r="D4" s="43">
        <v>2021</v>
      </c>
    </row>
    <row r="5" spans="1:6" ht="16" x14ac:dyDescent="0.2">
      <c r="A5" s="3"/>
      <c r="B5" s="2" t="s">
        <v>36</v>
      </c>
      <c r="C5" s="44"/>
      <c r="D5" s="43" t="s">
        <v>24</v>
      </c>
    </row>
    <row r="6" spans="1:6" ht="16" x14ac:dyDescent="0.2">
      <c r="A6" s="3"/>
      <c r="B6" s="4" t="s">
        <v>0</v>
      </c>
      <c r="C6" s="44"/>
      <c r="D6" s="43" t="s">
        <v>0</v>
      </c>
    </row>
    <row r="7" spans="1:6" ht="17" thickBot="1" x14ac:dyDescent="0.25">
      <c r="A7" s="3"/>
      <c r="B7" s="5"/>
      <c r="C7" s="5"/>
    </row>
    <row r="8" spans="1:6" ht="20" thickBot="1" x14ac:dyDescent="0.3">
      <c r="A8" s="45" t="s">
        <v>32</v>
      </c>
      <c r="B8" s="5"/>
      <c r="C8" s="1"/>
      <c r="D8" s="46">
        <v>10363.34</v>
      </c>
    </row>
    <row r="9" spans="1:6" ht="16" x14ac:dyDescent="0.2">
      <c r="A9" s="3"/>
      <c r="B9" s="5"/>
      <c r="C9" s="5"/>
    </row>
    <row r="10" spans="1:6" ht="20" x14ac:dyDescent="0.2">
      <c r="A10" s="6" t="s">
        <v>1</v>
      </c>
      <c r="B10" s="7"/>
      <c r="C10" s="7"/>
    </row>
    <row r="11" spans="1:6" ht="19" thickBot="1" x14ac:dyDescent="0.25">
      <c r="A11" s="8"/>
      <c r="B11" s="7"/>
      <c r="C11" s="7"/>
    </row>
    <row r="12" spans="1:6" ht="17" thickBot="1" x14ac:dyDescent="0.25">
      <c r="A12" s="9" t="s">
        <v>2</v>
      </c>
      <c r="B12" s="10">
        <f>59*250</f>
        <v>14750</v>
      </c>
      <c r="C12" s="48"/>
      <c r="D12" s="13"/>
      <c r="E12" s="56"/>
      <c r="F12" s="65" t="s">
        <v>39</v>
      </c>
    </row>
    <row r="13" spans="1:6" ht="16" x14ac:dyDescent="0.2">
      <c r="A13" s="11" t="s">
        <v>33</v>
      </c>
      <c r="B13" s="12"/>
      <c r="C13" s="49"/>
      <c r="D13" s="20">
        <f>58*235</f>
        <v>13630</v>
      </c>
    </row>
    <row r="14" spans="1:6" ht="16" x14ac:dyDescent="0.2">
      <c r="A14" s="11" t="s">
        <v>34</v>
      </c>
      <c r="B14" s="12"/>
      <c r="C14" s="49"/>
      <c r="D14" s="20">
        <v>940</v>
      </c>
    </row>
    <row r="15" spans="1:6" ht="17" thickBot="1" x14ac:dyDescent="0.25">
      <c r="A15" s="11"/>
      <c r="B15" s="12"/>
      <c r="C15" s="49"/>
      <c r="D15" s="20"/>
    </row>
    <row r="16" spans="1:6" ht="17" thickBot="1" x14ac:dyDescent="0.25">
      <c r="A16" s="24" t="s">
        <v>27</v>
      </c>
      <c r="B16" s="12"/>
      <c r="C16" s="49"/>
      <c r="D16" s="34">
        <f>SUM(D13:D14)</f>
        <v>14570</v>
      </c>
      <c r="E16" t="s">
        <v>28</v>
      </c>
    </row>
    <row r="17" spans="1:9" ht="16" x14ac:dyDescent="0.2">
      <c r="A17" s="11"/>
      <c r="B17" s="13"/>
      <c r="C17" s="50"/>
    </row>
    <row r="18" spans="1:9" ht="17" thickBot="1" x14ac:dyDescent="0.25">
      <c r="A18" s="14"/>
      <c r="B18" s="15"/>
      <c r="C18" s="53"/>
      <c r="D18" s="54"/>
    </row>
    <row r="19" spans="1:9" ht="16" thickTop="1" x14ac:dyDescent="0.2">
      <c r="C19" s="51"/>
      <c r="I19" s="64"/>
    </row>
    <row r="20" spans="1:9" ht="16" x14ac:dyDescent="0.2">
      <c r="A20" s="3"/>
      <c r="B20" s="16">
        <v>2022</v>
      </c>
      <c r="C20" s="44"/>
      <c r="D20" s="47">
        <v>2021</v>
      </c>
      <c r="I20" s="64"/>
    </row>
    <row r="21" spans="1:9" ht="16" x14ac:dyDescent="0.2">
      <c r="B21" s="16" t="s">
        <v>36</v>
      </c>
      <c r="C21" s="44"/>
      <c r="D21" s="47" t="s">
        <v>24</v>
      </c>
      <c r="I21" s="64"/>
    </row>
    <row r="22" spans="1:9" ht="16" x14ac:dyDescent="0.2">
      <c r="B22" s="16" t="s">
        <v>3</v>
      </c>
      <c r="C22" s="44"/>
      <c r="D22" s="47" t="s">
        <v>3</v>
      </c>
    </row>
    <row r="23" spans="1:9" ht="18" x14ac:dyDescent="0.2">
      <c r="A23" s="7"/>
      <c r="B23" s="17"/>
      <c r="C23" s="52"/>
    </row>
    <row r="24" spans="1:9" ht="20" x14ac:dyDescent="0.2">
      <c r="A24" s="6" t="s">
        <v>4</v>
      </c>
      <c r="B24" s="17"/>
      <c r="C24" s="17"/>
    </row>
    <row r="25" spans="1:9" ht="19" thickBot="1" x14ac:dyDescent="0.25">
      <c r="A25" s="7"/>
      <c r="B25" s="17"/>
      <c r="C25" s="17"/>
    </row>
    <row r="26" spans="1:9" ht="19" thickBot="1" x14ac:dyDescent="0.25">
      <c r="A26" s="18" t="s">
        <v>25</v>
      </c>
      <c r="B26" s="17"/>
      <c r="C26" s="17"/>
    </row>
    <row r="27" spans="1:9" ht="16" x14ac:dyDescent="0.2">
      <c r="A27" s="19" t="s">
        <v>5</v>
      </c>
      <c r="B27" s="12"/>
      <c r="C27" s="12"/>
    </row>
    <row r="28" spans="1:9" ht="16" x14ac:dyDescent="0.2">
      <c r="A28" s="11" t="s">
        <v>6</v>
      </c>
      <c r="B28" s="13">
        <v>350</v>
      </c>
      <c r="C28" s="13"/>
      <c r="D28" s="13">
        <v>325</v>
      </c>
    </row>
    <row r="29" spans="1:9" ht="16" x14ac:dyDescent="0.2">
      <c r="A29" s="11" t="s">
        <v>7</v>
      </c>
      <c r="B29" s="20">
        <v>10</v>
      </c>
      <c r="C29" s="20"/>
      <c r="D29" s="20">
        <v>10</v>
      </c>
    </row>
    <row r="30" spans="1:9" ht="16" x14ac:dyDescent="0.2">
      <c r="A30" s="3"/>
      <c r="B30" s="21"/>
      <c r="C30" s="21"/>
    </row>
    <row r="31" spans="1:9" ht="16" x14ac:dyDescent="0.2">
      <c r="A31" s="19" t="s">
        <v>8</v>
      </c>
      <c r="B31" s="20"/>
      <c r="C31" s="20"/>
    </row>
    <row r="32" spans="1:9" ht="16" x14ac:dyDescent="0.2">
      <c r="A32" s="11" t="s">
        <v>9</v>
      </c>
      <c r="B32" s="20">
        <v>1600</v>
      </c>
      <c r="C32" s="20"/>
      <c r="D32" s="20">
        <v>1597.87</v>
      </c>
    </row>
    <row r="33" spans="1:6" ht="16" x14ac:dyDescent="0.2">
      <c r="A33" s="11"/>
      <c r="B33" s="20"/>
      <c r="C33" s="20"/>
    </row>
    <row r="34" spans="1:6" ht="16" x14ac:dyDescent="0.2">
      <c r="A34" s="19" t="s">
        <v>10</v>
      </c>
      <c r="B34" s="20"/>
      <c r="C34" s="20"/>
    </row>
    <row r="35" spans="1:6" ht="16" x14ac:dyDescent="0.2">
      <c r="A35" s="11" t="s">
        <v>11</v>
      </c>
      <c r="B35" s="20"/>
      <c r="C35" s="55"/>
      <c r="D35" s="20">
        <v>416</v>
      </c>
      <c r="E35" s="56"/>
    </row>
    <row r="36" spans="1:6" ht="16" x14ac:dyDescent="0.2">
      <c r="A36" s="11"/>
      <c r="B36" s="20"/>
      <c r="C36" s="20"/>
    </row>
    <row r="37" spans="1:6" ht="16" x14ac:dyDescent="0.2">
      <c r="A37" s="19" t="s">
        <v>12</v>
      </c>
      <c r="B37" s="22"/>
      <c r="C37" s="22"/>
    </row>
    <row r="38" spans="1:6" ht="16" x14ac:dyDescent="0.2">
      <c r="A38" s="11" t="s">
        <v>38</v>
      </c>
      <c r="B38" s="23">
        <v>225</v>
      </c>
      <c r="C38" s="23"/>
      <c r="D38" s="23">
        <v>33</v>
      </c>
      <c r="F38" s="65" t="s">
        <v>41</v>
      </c>
    </row>
    <row r="39" spans="1:6" ht="16" x14ac:dyDescent="0.2">
      <c r="A39" s="11" t="s">
        <v>13</v>
      </c>
      <c r="B39" s="23"/>
      <c r="C39" s="23"/>
      <c r="D39" s="23">
        <v>39.53</v>
      </c>
      <c r="E39" s="56"/>
    </row>
    <row r="40" spans="1:6" ht="17" thickBot="1" x14ac:dyDescent="0.25">
      <c r="A40" s="11"/>
      <c r="B40" s="23"/>
      <c r="C40" s="23"/>
    </row>
    <row r="41" spans="1:6" ht="17" thickBot="1" x14ac:dyDescent="0.25">
      <c r="A41" s="24" t="s">
        <v>30</v>
      </c>
      <c r="B41" s="13">
        <f>SUM(B27:B40)</f>
        <v>2185</v>
      </c>
      <c r="C41" s="13"/>
      <c r="D41" s="13">
        <f>SUM(D27:D40)</f>
        <v>2421.4</v>
      </c>
      <c r="E41" t="s">
        <v>28</v>
      </c>
    </row>
    <row r="42" spans="1:6" ht="16" x14ac:dyDescent="0.2">
      <c r="A42" s="25"/>
      <c r="B42" s="12"/>
      <c r="C42" s="12"/>
    </row>
    <row r="43" spans="1:6" ht="17" thickBot="1" x14ac:dyDescent="0.25">
      <c r="A43" s="11"/>
      <c r="B43" s="12"/>
      <c r="C43" s="12"/>
    </row>
    <row r="44" spans="1:6" ht="17" thickBot="1" x14ac:dyDescent="0.25">
      <c r="A44" s="18" t="s">
        <v>29</v>
      </c>
      <c r="B44" s="12"/>
      <c r="C44" s="12"/>
    </row>
    <row r="45" spans="1:6" ht="16" x14ac:dyDescent="0.2">
      <c r="A45" s="3"/>
      <c r="B45" s="3"/>
      <c r="C45" s="3"/>
    </row>
    <row r="46" spans="1:6" ht="16" x14ac:dyDescent="0.2">
      <c r="A46" s="19" t="s">
        <v>14</v>
      </c>
      <c r="B46" s="12"/>
      <c r="C46" s="12"/>
    </row>
    <row r="47" spans="1:6" ht="16" x14ac:dyDescent="0.2">
      <c r="A47" s="26" t="s">
        <v>15</v>
      </c>
      <c r="B47" s="27">
        <v>4600</v>
      </c>
      <c r="C47" s="27"/>
      <c r="D47" s="27">
        <f>5073.72-137.5</f>
        <v>4936.22</v>
      </c>
    </row>
    <row r="48" spans="1:6" ht="16" x14ac:dyDescent="0.2">
      <c r="A48" s="26"/>
      <c r="B48" s="28"/>
      <c r="C48" s="28"/>
    </row>
    <row r="49" spans="1:5" ht="16" x14ac:dyDescent="0.2">
      <c r="A49" s="26" t="s">
        <v>16</v>
      </c>
      <c r="B49" s="23">
        <v>1500</v>
      </c>
      <c r="C49" s="23"/>
    </row>
    <row r="50" spans="1:5" x14ac:dyDescent="0.2">
      <c r="A50" s="29" t="s">
        <v>17</v>
      </c>
      <c r="B50" s="23"/>
      <c r="C50" s="23"/>
      <c r="D50" s="23">
        <v>1180.26</v>
      </c>
      <c r="E50" s="56"/>
    </row>
    <row r="51" spans="1:5" x14ac:dyDescent="0.2">
      <c r="A51" s="29" t="s">
        <v>18</v>
      </c>
      <c r="B51" s="23"/>
      <c r="C51" s="23"/>
      <c r="D51" s="23">
        <v>90</v>
      </c>
    </row>
    <row r="52" spans="1:5" x14ac:dyDescent="0.2">
      <c r="A52" s="29" t="s">
        <v>19</v>
      </c>
      <c r="B52" s="23"/>
      <c r="C52" s="23"/>
      <c r="D52" s="23">
        <v>137.5</v>
      </c>
    </row>
    <row r="53" spans="1:5" ht="16" x14ac:dyDescent="0.2">
      <c r="A53" s="26"/>
      <c r="B53" s="21"/>
      <c r="C53" s="21"/>
    </row>
    <row r="54" spans="1:5" ht="16" x14ac:dyDescent="0.2">
      <c r="A54" s="26" t="s">
        <v>20</v>
      </c>
      <c r="B54" s="23">
        <v>130</v>
      </c>
      <c r="C54" s="23"/>
      <c r="D54" s="23"/>
      <c r="E54" s="56"/>
    </row>
    <row r="55" spans="1:5" ht="16" x14ac:dyDescent="0.2">
      <c r="A55" s="30"/>
      <c r="B55" s="21"/>
      <c r="C55" s="21"/>
    </row>
    <row r="56" spans="1:5" ht="16" x14ac:dyDescent="0.2">
      <c r="A56" s="31" t="s">
        <v>21</v>
      </c>
      <c r="B56" s="23"/>
      <c r="C56" s="23"/>
    </row>
    <row r="57" spans="1:5" ht="16" x14ac:dyDescent="0.2">
      <c r="A57" s="26" t="s">
        <v>22</v>
      </c>
      <c r="B57" s="23">
        <v>6335</v>
      </c>
      <c r="C57" s="23"/>
      <c r="D57" s="23">
        <v>6158.8</v>
      </c>
    </row>
    <row r="58" spans="1:5" x14ac:dyDescent="0.2">
      <c r="A58" s="29" t="s">
        <v>26</v>
      </c>
      <c r="B58" s="23"/>
      <c r="C58" s="23"/>
      <c r="D58" s="23"/>
    </row>
    <row r="59" spans="1:5" ht="16" x14ac:dyDescent="0.2">
      <c r="A59" s="30"/>
      <c r="B59" s="21"/>
      <c r="C59" s="21"/>
    </row>
    <row r="60" spans="1:5" ht="17" thickBot="1" x14ac:dyDescent="0.25">
      <c r="A60" s="32"/>
      <c r="B60" s="28"/>
      <c r="C60" s="28"/>
    </row>
    <row r="61" spans="1:5" ht="17" thickBot="1" x14ac:dyDescent="0.25">
      <c r="A61" s="33" t="s">
        <v>31</v>
      </c>
      <c r="B61" s="34">
        <f>SUM(B46:B59)</f>
        <v>12565</v>
      </c>
      <c r="C61" s="34"/>
      <c r="D61" s="34">
        <f>SUM(D46:D59)</f>
        <v>12502.78</v>
      </c>
      <c r="E61" t="s">
        <v>28</v>
      </c>
    </row>
    <row r="62" spans="1:5" ht="16" x14ac:dyDescent="0.2">
      <c r="A62" s="35"/>
      <c r="B62" s="34"/>
      <c r="C62" s="34"/>
    </row>
    <row r="63" spans="1:5" ht="17" thickBot="1" x14ac:dyDescent="0.25">
      <c r="A63" s="36"/>
      <c r="B63" s="28"/>
      <c r="C63" s="28"/>
    </row>
    <row r="64" spans="1:5" ht="17" thickBot="1" x14ac:dyDescent="0.25">
      <c r="A64" s="33" t="s">
        <v>23</v>
      </c>
      <c r="B64" s="27"/>
      <c r="C64" s="27"/>
    </row>
    <row r="65" spans="1:6" ht="16" x14ac:dyDescent="0.2">
      <c r="A65" s="36"/>
      <c r="B65" s="28"/>
      <c r="C65" s="28"/>
    </row>
    <row r="66" spans="1:6" ht="17" thickBot="1" x14ac:dyDescent="0.25">
      <c r="A66" s="30"/>
      <c r="B66" s="37"/>
      <c r="C66" s="37"/>
    </row>
    <row r="67" spans="1:6" ht="17" thickBot="1" x14ac:dyDescent="0.25">
      <c r="A67" s="38" t="s">
        <v>4</v>
      </c>
      <c r="B67" s="39">
        <f>+B41+B61+B64</f>
        <v>14750</v>
      </c>
      <c r="C67" s="37"/>
      <c r="D67" s="57">
        <f>+D41+D61+D64</f>
        <v>14924.18</v>
      </c>
    </row>
    <row r="68" spans="1:6" ht="19" thickBot="1" x14ac:dyDescent="0.25">
      <c r="A68" s="40"/>
      <c r="B68" s="40"/>
      <c r="C68" s="37"/>
    </row>
    <row r="69" spans="1:6" ht="20" thickBot="1" x14ac:dyDescent="0.3">
      <c r="A69" s="45" t="s">
        <v>37</v>
      </c>
      <c r="B69" s="41"/>
      <c r="C69" s="1"/>
      <c r="D69" s="46">
        <f>+D8+D13+D14-D41-D61</f>
        <v>10009.159999999998</v>
      </c>
    </row>
    <row r="70" spans="1:6" ht="18" x14ac:dyDescent="0.2">
      <c r="A70" s="40"/>
      <c r="B70" s="40"/>
      <c r="C70" s="37"/>
    </row>
    <row r="71" spans="1:6" ht="18" x14ac:dyDescent="0.2">
      <c r="A71" s="59" t="s">
        <v>40</v>
      </c>
      <c r="B71" s="40"/>
      <c r="C71" s="37"/>
    </row>
    <row r="72" spans="1:6" ht="18" x14ac:dyDescent="0.2">
      <c r="A72" s="60" t="s">
        <v>43</v>
      </c>
      <c r="B72" s="40"/>
      <c r="C72" s="37"/>
    </row>
    <row r="73" spans="1:6" ht="18" x14ac:dyDescent="0.2">
      <c r="A73" s="60" t="s">
        <v>42</v>
      </c>
      <c r="B73" s="41"/>
      <c r="C73" s="41"/>
      <c r="D73" s="63"/>
    </row>
    <row r="74" spans="1:6" ht="18" x14ac:dyDescent="0.2">
      <c r="A74" s="60"/>
      <c r="B74" s="41"/>
      <c r="C74" s="41"/>
    </row>
    <row r="75" spans="1:6" ht="18" x14ac:dyDescent="0.2">
      <c r="A75" s="60"/>
      <c r="B75" s="41"/>
      <c r="C75" s="41"/>
    </row>
    <row r="76" spans="1:6" s="58" customFormat="1" x14ac:dyDescent="0.2">
      <c r="A76" s="61"/>
      <c r="F76" s="65"/>
    </row>
    <row r="77" spans="1:6" x14ac:dyDescent="0.2">
      <c r="A77" s="61"/>
    </row>
    <row r="78" spans="1:6" x14ac:dyDescent="0.2">
      <c r="A78" s="61"/>
    </row>
    <row r="79" spans="1:6" x14ac:dyDescent="0.2">
      <c r="A79" s="61"/>
    </row>
    <row r="80" spans="1:6" x14ac:dyDescent="0.2">
      <c r="A80" s="62"/>
    </row>
  </sheetData>
  <mergeCells count="1">
    <mergeCell ref="A2:D2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</dc:creator>
  <cp:lastModifiedBy>Microsoft Office User</cp:lastModifiedBy>
  <cp:lastPrinted>2021-12-08T08:57:23Z</cp:lastPrinted>
  <dcterms:created xsi:type="dcterms:W3CDTF">2021-02-19T23:38:46Z</dcterms:created>
  <dcterms:modified xsi:type="dcterms:W3CDTF">2022-02-19T17:21:12Z</dcterms:modified>
</cp:coreProperties>
</file>